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Reconciliation" state="visible" r:id="rId5"/>
    <sheet sheetId="3" name="Items" state="visible" r:id="rId6"/>
  </sheets>
  <calcPr calcId="171027" fullCalcOnLoad="1"/>
</workbook>
</file>

<file path=xl/sharedStrings.xml><?xml version="1.0" encoding="utf-8"?>
<sst xmlns="http://schemas.openxmlformats.org/spreadsheetml/2006/main" count="74" uniqueCount="71">
  <si>
    <t>Bank reconciliation template</t>
  </si>
  <si>
    <t>A free template from Outsourced Finance Solutions</t>
  </si>
  <si>
    <t>What it does</t>
  </si>
  <si>
    <t>Starts from the balance in your books, lists every difference from the bank statement by type, and proves that the two agree.</t>
  </si>
  <si>
    <t>How to use it</t>
  </si>
  <si>
    <t>1. On the Reconciliation sheet, fill in the account details, the balance per your books and the balance per the bank statement.</t>
  </si>
  <si>
    <t>2. On the Items sheet, list every difference: pick its type from the drop-down, then enter the date, reference, party and amount (always as a positive number).</t>
  </si>
  <si>
    <t>3. The Reconciliation sheet totals each type. When the unexplained difference is zero, it turns green.</t>
  </si>
  <si>
    <t>4. Post the items that belong in your books now — charges, direct receipts, auto-debits and errors. Timing items (unpresented cheques and uncredited deposits) stay on the list until they clear.</t>
  </si>
  <si>
    <t>5. Watch the Age column. A cheque that has been unpresented for three months is a question for the payee, not a timing difference.</t>
  </si>
  <si>
    <t>The example</t>
  </si>
  <si>
    <t>The workbook opens with the worked example from our guide: books at ₹4,82,500 and the bank at ₹5,89,020, reconciled to the rupee.</t>
  </si>
  <si>
    <t>Shaded cells like this one are inputs. Everything else is calculated.</t>
  </si>
  <si>
    <t>ofsadvisory.com/templates/bank-reconciliation-template</t>
  </si>
  <si>
    <t>General information, not advice. Outsourced Finance Solutions is not a firm of chartered accountants and performs no audit, certification or other CA-reserved work.</t>
  </si>
  <si>
    <t>Bank reconciliation statement</t>
  </si>
  <si>
    <t>Bank and account</t>
  </si>
  <si>
    <t>Current account ••••4821</t>
  </si>
  <si>
    <t>Period ending</t>
  </si>
  <si>
    <t>Prepared by</t>
  </si>
  <si>
    <t/>
  </si>
  <si>
    <t>Reviewed by</t>
  </si>
  <si>
    <t>₹</t>
  </si>
  <si>
    <t>Balance as per books</t>
  </si>
  <si>
    <t>Add: cheques issued, not yet presented</t>
  </si>
  <si>
    <t>Less: deposits recorded, not yet credited by the bank</t>
  </si>
  <si>
    <t>Less: bank charges not yet booked</t>
  </si>
  <si>
    <t>Add: receipts in the bank, not yet booked</t>
  </si>
  <si>
    <t>Less: debits in the bank (EMIs, auto-debits), not yet booked</t>
  </si>
  <si>
    <t>Add / (less): other items, entered with their sign</t>
  </si>
  <si>
    <t>Expected balance per bank statement</t>
  </si>
  <si>
    <t>Actual balance per bank statement</t>
  </si>
  <si>
    <t>Unexplained difference</t>
  </si>
  <si>
    <t>After posting the items that belong in the books</t>
  </si>
  <si>
    <t>Adjusted book balance</t>
  </si>
  <si>
    <t>Books after posting charges, receipts, debits and corrections</t>
  </si>
  <si>
    <t>Adjusted bank balance</t>
  </si>
  <si>
    <t>Bank after the timing items clear</t>
  </si>
  <si>
    <t>Check</t>
  </si>
  <si>
    <t>Reconciling items</t>
  </si>
  <si>
    <t>Amounts are always positive; the type decides whether they add or subtract.</t>
  </si>
  <si>
    <t>Type</t>
  </si>
  <si>
    <t>Date</t>
  </si>
  <si>
    <t>Reference / cheque no.</t>
  </si>
  <si>
    <t>Party or description</t>
  </si>
  <si>
    <t>Amount (₹)</t>
  </si>
  <si>
    <t>Age (days)</t>
  </si>
  <si>
    <t>Status / action</t>
  </si>
  <si>
    <t>Cheque not presented</t>
  </si>
  <si>
    <t>Chq 004512</t>
  </si>
  <si>
    <t>Shree Packaging Pvt Ltd</t>
  </si>
  <si>
    <t>Timing — confirm banked</t>
  </si>
  <si>
    <t>Chq 004515</t>
  </si>
  <si>
    <t>Landlord — September rent</t>
  </si>
  <si>
    <t>Timing</t>
  </si>
  <si>
    <t>Deposit not credited</t>
  </si>
  <si>
    <t>Deposit slip 118</t>
  </si>
  <si>
    <t>Counter deposit — cheques from 2 customers</t>
  </si>
  <si>
    <t>Credited 1 Sep</t>
  </si>
  <si>
    <t>Charge not booked</t>
  </si>
  <si>
    <t>Stmt</t>
  </si>
  <si>
    <t>Bank charges and GST on charges</t>
  </si>
  <si>
    <t>Book this month</t>
  </si>
  <si>
    <t>Receipt not booked</t>
  </si>
  <si>
    <t>NEFT UTR 2408…</t>
  </si>
  <si>
    <t>Mehta Traders — invoice 1142</t>
  </si>
  <si>
    <t>Allocate to invoice 1142</t>
  </si>
  <si>
    <t>Debit not booked</t>
  </si>
  <si>
    <t>NACH</t>
  </si>
  <si>
    <t>Term loan EMI</t>
  </si>
  <si>
    <t>Book: split principal and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</si>
</sst>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-mmm-yyyy"/>
    <numFmt numFmtId="165" formatCode="#,##0;[Red](#,##0);&quot;–&quot;"/>
    <numFmt numFmtId="166" formatCode="dd-mmm-yy"/>
  </numFmts>
  <fonts count="13" x14ac:knownFonts="1">
    <font>
      <color theme="1"/>
      <family val="2"/>
      <scheme val="minor"/>
      <sz val="11"/>
      <name val="Calibri"/>
    </font>
    <font>
      <b/>
      <color rgb="FF17181C"/>
      <sz val="18"/>
      <name val="Calibri"/>
    </font>
    <font>
      <b/>
      <color rgb="FF7F621E"/>
      <sz val="10"/>
      <name val="Calibri"/>
    </font>
    <font>
      <b/>
      <color rgb="FF17181C"/>
      <sz val="11"/>
      <name val="Calibri"/>
    </font>
    <font>
      <color rgb="FF17181C"/>
      <sz val="10"/>
      <name val="Calibri"/>
    </font>
    <font>
      <color rgb="FF1F3A93"/>
      <sz val="10"/>
      <name val="Calibri"/>
    </font>
    <font>
      <u/>
      <color rgb="FF7F621E"/>
      <sz val="10"/>
      <name val="Calibri"/>
    </font>
    <font>
      <color rgb="FF5D6270"/>
      <sz val="8"/>
      <name val="Calibri"/>
    </font>
    <font>
      <b/>
      <color rgb="FF17181C"/>
      <sz val="16"/>
      <name val="Calibri"/>
    </font>
    <font>
      <b/>
      <color rgb="FF17181C"/>
      <sz val="10"/>
      <name val="Calibri"/>
    </font>
    <font>
      <b/>
      <color rgb="FFFFFFFF"/>
      <sz val="9"/>
      <name val="Calibri"/>
    </font>
    <font>
      <b/>
      <color rgb="FF7F621E"/>
      <sz val="9"/>
      <name val="Calibri"/>
    </font>
    <font>
      <color rgb="FF5D627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C"/>
      </patternFill>
    </fill>
    <fill>
      <patternFill patternType="solid">
        <fgColor rgb="FF17181C"/>
      </patternFill>
    </fill>
    <fill>
      <patternFill patternType="solid">
        <fgColor rgb="FFF3EFE7"/>
      </patternFill>
    </fill>
  </fills>
  <borders count="3">
    <border>
      <left/>
      <right/>
      <top/>
      <bottom/>
      <diagonal/>
    </border>
    <border>
      <left/>
      <right/>
      <top/>
      <bottom style="hair">
        <color rgb="FFE0D9CB"/>
      </bottom>
      <diagonal/>
    </border>
    <border>
      <left/>
      <right/>
      <top style="thin">
        <color rgb="FF17181C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2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49" fontId="5" fillId="2" borderId="1" xfId="0" applyNumberFormat="1" applyFont="1" applyFill="1" applyBorder="1"/>
    <xf numFmtId="164" fontId="5" fillId="2" borderId="1" xfId="0" applyNumberFormat="1" applyFont="1" applyFill="1" applyBorder="1"/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right" vertical="center" wrapText="1"/>
    </xf>
    <xf numFmtId="165" fontId="5" fillId="2" borderId="1" xfId="0" applyNumberFormat="1" applyFont="1" applyFill="1" applyBorder="1"/>
    <xf numFmtId="0" fontId="4" fillId="0" borderId="0" xfId="0" applyFont="1"/>
    <xf numFmtId="165" fontId="4" fillId="0" borderId="0" xfId="0" applyNumberFormat="1" applyFont="1"/>
    <xf numFmtId="165" fontId="9" fillId="0" borderId="2" xfId="0" applyNumberFormat="1" applyFont="1" applyBorder="1"/>
    <xf numFmtId="0" fontId="11" fillId="4" borderId="0" xfId="0" applyFont="1" applyFill="1"/>
    <xf numFmtId="0" fontId="0" fillId="4" borderId="0" xfId="0" applyFill="1"/>
    <xf numFmtId="165" fontId="9" fillId="0" borderId="0" xfId="0" applyNumberFormat="1" applyFont="1"/>
    <xf numFmtId="0" fontId="12" fillId="0" borderId="0" xfId="0" applyFont="1"/>
    <xf numFmtId="0" fontId="9" fillId="0" borderId="0" xfId="0" applyFont="1" applyAlignment="1">
      <alignment horizontal="right"/>
    </xf>
    <xf numFmtId="166" fontId="5" fillId="2" borderId="1" xfId="0" applyNumberFormat="1" applyFont="1" applyFill="1" applyBorder="1"/>
    <xf numFmtId="1" fontId="4" fillId="0" borderId="0" xfId="0" applyNumberFormat="1" applyFont="1"/>
  </cellXfs>
  <cellStyles count="1">
    <cellStyle name="Normal" xfId="0" builtinId="0"/>
  </cellStyles>
  <dxfs count="3">
    <dxf>
      <font>
        <b/>
        <color rgb="FF2F6B3A"/>
      </font>
      <fill>
        <patternFill patternType="solid">
          <bgColor rgb="FFE1EFE3"/>
        </patternFill>
      </fill>
    </dxf>
    <dxf>
      <font>
        <b/>
        <color rgb="FFA8342A"/>
      </font>
      <fill>
        <patternFill patternType="solid">
          <bgColor rgb="FFF6DEDA"/>
        </patternFill>
      </fill>
    </dxf>
    <dxf>
      <font>
        <b/>
        <color rgb="FFA834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fsadvisory.com/templates/bank-reconciliation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B2:B19"/>
  <sheetViews>
    <sheetView workbookViewId="0" showGridLines="0"/>
  </sheetViews>
  <sheetFormatPr defaultRowHeight="18" outlineLevelRow="0" outlineLevelCol="0" x14ac:dyDescent="55" customHeight="1"/>
  <cols>
    <col min="1" max="1" width="4" customWidth="1"/>
    <col min="2" max="2" width="100" customWidth="1"/>
  </cols>
  <sheetData>
    <row r="2" ht="30" customHeight="1" spans="2:2" x14ac:dyDescent="0.25">
      <c r="B2" s="1" t="s">
        <v>0</v>
      </c>
    </row>
    <row r="3" spans="2:2" x14ac:dyDescent="0.25">
      <c r="B3" s="2" t="s">
        <v>1</v>
      </c>
    </row>
    <row r="5" ht="22" customHeight="1" spans="2:2" x14ac:dyDescent="0.25">
      <c r="B5" s="3" t="s">
        <v>2</v>
      </c>
    </row>
    <row r="6" ht="30" customHeight="1" spans="2:2" x14ac:dyDescent="0.25">
      <c r="B6" s="4" t="s">
        <v>3</v>
      </c>
    </row>
    <row r="7" ht="22" customHeight="1" spans="2:2" x14ac:dyDescent="0.25">
      <c r="B7" s="3" t="s">
        <v>4</v>
      </c>
    </row>
    <row r="8" ht="30" customHeight="1" spans="2:2" x14ac:dyDescent="0.25">
      <c r="B8" s="4" t="s">
        <v>5</v>
      </c>
    </row>
    <row r="9" ht="30" customHeight="1" spans="2:2" x14ac:dyDescent="0.25">
      <c r="B9" s="4" t="s">
        <v>6</v>
      </c>
    </row>
    <row r="10" ht="30" customHeight="1" spans="2:2" x14ac:dyDescent="0.25">
      <c r="B10" s="4" t="s">
        <v>7</v>
      </c>
    </row>
    <row r="11" ht="30" customHeight="1" spans="2:2" x14ac:dyDescent="0.25">
      <c r="B11" s="4" t="s">
        <v>8</v>
      </c>
    </row>
    <row r="12" ht="30" customHeight="1" spans="2:2" x14ac:dyDescent="0.25">
      <c r="B12" s="4" t="s">
        <v>9</v>
      </c>
    </row>
    <row r="13" ht="22" customHeight="1" spans="2:2" x14ac:dyDescent="0.25">
      <c r="B13" s="3" t="s">
        <v>10</v>
      </c>
    </row>
    <row r="14" ht="30" customHeight="1" spans="2:2" x14ac:dyDescent="0.25">
      <c r="B14" s="4" t="s">
        <v>11</v>
      </c>
    </row>
    <row r="16" spans="2:2" x14ac:dyDescent="0.25">
      <c r="B16" s="5" t="s">
        <v>12</v>
      </c>
    </row>
    <row r="18" spans="2:2" x14ac:dyDescent="0.25">
      <c r="B18" s="6" t="s">
        <v>13</v>
      </c>
    </row>
    <row r="19" ht="24" customHeight="1" spans="2:2" x14ac:dyDescent="0.25">
      <c r="B19" s="7" t="s">
        <v>14</v>
      </c>
    </row>
  </sheetData>
  <hyperlinks>
    <hyperlink ref="B18" r:id="rId1"/>
  </hyperlink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D23"/>
  <sheetViews>
    <sheetView workbookViewId="0" showGridLines="0"/>
  </sheetViews>
  <sheetFormatPr defaultRowHeight="18" outlineLevelRow="0" outlineLevelCol="0" x14ac:dyDescent="55" customHeight="1"/>
  <cols>
    <col min="1" max="1" width="52" customWidth="1"/>
    <col min="2" max="2" width="18" customWidth="1"/>
    <col min="3" max="3" width="4" customWidth="1"/>
    <col min="4" max="4" width="44" customWidth="1"/>
  </cols>
  <sheetData>
    <row r="1" ht="26" customHeight="1" spans="1:1" x14ac:dyDescent="0.25">
      <c r="A1" s="8" t="s">
        <v>15</v>
      </c>
    </row>
    <row r="3" spans="1:2" x14ac:dyDescent="0.25">
      <c r="A3" s="9" t="s">
        <v>16</v>
      </c>
      <c r="B3" s="10" t="s">
        <v>17</v>
      </c>
    </row>
    <row r="4" spans="1:2" x14ac:dyDescent="0.25">
      <c r="A4" s="9" t="s">
        <v>18</v>
      </c>
      <c r="B4" s="11">
        <v>46265</v>
      </c>
    </row>
    <row r="5" spans="1:2" x14ac:dyDescent="0.25">
      <c r="A5" s="9" t="s">
        <v>19</v>
      </c>
      <c r="B5" s="10" t="s">
        <v>20</v>
      </c>
    </row>
    <row r="6" spans="1:2" x14ac:dyDescent="0.25">
      <c r="A6" s="9" t="s">
        <v>21</v>
      </c>
      <c r="B6" s="10" t="s">
        <v>20</v>
      </c>
    </row>
    <row r="8" ht="30" customHeight="1" spans="1:2" x14ac:dyDescent="0.25">
      <c r="A8" s="12" t="s">
        <v>20</v>
      </c>
      <c r="B8" s="13" t="s">
        <v>22</v>
      </c>
    </row>
    <row r="9" spans="1:2" x14ac:dyDescent="0.25">
      <c r="A9" s="9" t="s">
        <v>23</v>
      </c>
      <c r="B9" s="14">
        <v>482500</v>
      </c>
    </row>
    <row r="10" spans="1:2" x14ac:dyDescent="0.25">
      <c r="A10" s="15" t="s">
        <v>24</v>
      </c>
      <c r="B10" s="16">
        <f>SUMIF(Items!$A$5:$A$104,"Cheque not presented",Items!$E$5:$E$104)</f>
      </c>
    </row>
    <row r="11" spans="1:2" x14ac:dyDescent="0.25">
      <c r="A11" s="15" t="s">
        <v>25</v>
      </c>
      <c r="B11" s="16">
        <f>-SUMIF(Items!$A$5:$A$104,"Deposit not credited",Items!$E$5:$E$104)</f>
      </c>
    </row>
    <row r="12" spans="1:2" x14ac:dyDescent="0.25">
      <c r="A12" s="15" t="s">
        <v>26</v>
      </c>
      <c r="B12" s="16">
        <f>-SUMIF(Items!$A$5:$A$104,"Charge not booked",Items!$E$5:$E$104)</f>
      </c>
    </row>
    <row r="13" spans="1:2" x14ac:dyDescent="0.25">
      <c r="A13" s="15" t="s">
        <v>27</v>
      </c>
      <c r="B13" s="16">
        <f>SUMIF(Items!$A$5:$A$104,"Receipt not booked",Items!$E$5:$E$104)</f>
      </c>
    </row>
    <row r="14" spans="1:2" x14ac:dyDescent="0.25">
      <c r="A14" s="15" t="s">
        <v>28</v>
      </c>
      <c r="B14" s="16">
        <f>-SUMIF(Items!$A$5:$A$104,"Debit not booked",Items!$E$5:$E$104)</f>
      </c>
    </row>
    <row r="15" spans="1:2" x14ac:dyDescent="0.25">
      <c r="A15" s="15" t="s">
        <v>29</v>
      </c>
      <c r="B15" s="16">
        <f>SUMIF(Items!$A$5:$A$104,"Other (signed)",Items!$E$5:$E$104)</f>
      </c>
    </row>
    <row r="16" spans="1:2" x14ac:dyDescent="0.25">
      <c r="A16" s="9" t="s">
        <v>30</v>
      </c>
      <c r="B16" s="17">
        <f>SUM(B9:B15)</f>
      </c>
    </row>
    <row r="17" spans="1:2" x14ac:dyDescent="0.25">
      <c r="A17" s="9" t="s">
        <v>31</v>
      </c>
      <c r="B17" s="14">
        <v>589020</v>
      </c>
    </row>
    <row r="18" spans="1:4" x14ac:dyDescent="0.25">
      <c r="A18" s="3" t="s">
        <v>32</v>
      </c>
      <c r="B18" s="17">
        <f>ROUND(B17-B16,2)</f>
      </c>
      <c r="D18" s="9">
        <f>IF(B18=0,"Reconciled","Investigate before closing the month")</f>
      </c>
    </row>
    <row r="20" spans="1:4" x14ac:dyDescent="0.25">
      <c r="A20" s="18" t="s">
        <v>33</v>
      </c>
      <c r="B20" s="19"/>
      <c r="C20" s="19"/>
      <c r="D20" s="19"/>
    </row>
    <row r="21" spans="1:4" x14ac:dyDescent="0.25">
      <c r="A21" t="s">
        <v>34</v>
      </c>
      <c r="B21" s="20">
        <f>B9+B12+B13+B14+B15</f>
      </c>
      <c r="D21" s="21" t="s">
        <v>35</v>
      </c>
    </row>
    <row r="22" spans="1:4" x14ac:dyDescent="0.25">
      <c r="A22" t="s">
        <v>36</v>
      </c>
      <c r="B22" s="20">
        <f>B17-B10-B11</f>
      </c>
      <c r="D22" s="21" t="s">
        <v>37</v>
      </c>
    </row>
    <row r="23" spans="1:2" x14ac:dyDescent="0.25">
      <c r="A23" s="9" t="s">
        <v>38</v>
      </c>
      <c r="B23" s="22">
        <f>IF(ROUND(B21-B22,2)=0,"Agree","Do not agree")</f>
      </c>
    </row>
  </sheetData>
  <conditionalFormatting sqref="B18">
    <cfRule type="cellIs" dxfId="0" priority="1" operator="equal">
      <formula>0</formula>
    </cfRule>
    <cfRule type="cellIs" dxfId="1" priority="2" operator="notEqual">
      <formula>0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A04A"/>
    <pageSetUpPr fitToPage="1"/>
  </sheetPr>
  <dimension ref="A1:G1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3" customWidth="1"/>
    <col min="3" max="3" width="20" customWidth="1"/>
    <col min="4" max="4" width="34" customWidth="1"/>
    <col min="5" max="5" width="15" customWidth="1"/>
    <col min="6" max="6" width="10" customWidth="1"/>
    <col min="7" max="7" width="36" customWidth="1"/>
  </cols>
  <sheetData>
    <row r="1" ht="26" customHeight="1" spans="1:1" x14ac:dyDescent="0.25">
      <c r="A1" s="8" t="s">
        <v>39</v>
      </c>
    </row>
    <row r="2" spans="1:1" x14ac:dyDescent="0.25">
      <c r="A2" s="21" t="s">
        <v>40</v>
      </c>
    </row>
    <row r="4" ht="30" customHeight="1" spans="1:7" x14ac:dyDescent="0.25">
      <c r="A4" s="12" t="s">
        <v>41</v>
      </c>
      <c r="B4" s="13" t="s">
        <v>42</v>
      </c>
      <c r="C4" s="13" t="s">
        <v>43</v>
      </c>
      <c r="D4" s="13" t="s">
        <v>44</v>
      </c>
      <c r="E4" s="13" t="s">
        <v>45</v>
      </c>
      <c r="F4" s="13" t="s">
        <v>46</v>
      </c>
      <c r="G4" s="13" t="s">
        <v>47</v>
      </c>
    </row>
    <row r="5" spans="1:7" x14ac:dyDescent="0.25">
      <c r="A5" s="10" t="s">
        <v>48</v>
      </c>
      <c r="B5" s="23">
        <v>46260</v>
      </c>
      <c r="C5" s="10" t="s">
        <v>49</v>
      </c>
      <c r="D5" s="10" t="s">
        <v>50</v>
      </c>
      <c r="E5" s="14">
        <v>75000</v>
      </c>
      <c r="F5" s="24">
        <f>IF(B5="","",Reconciliation!$B$4-B5)</f>
      </c>
      <c r="G5" s="10" t="s">
        <v>51</v>
      </c>
    </row>
    <row r="6" spans="1:7" x14ac:dyDescent="0.25">
      <c r="A6" s="10" t="s">
        <v>48</v>
      </c>
      <c r="B6" s="23">
        <v>46263</v>
      </c>
      <c r="C6" s="10" t="s">
        <v>52</v>
      </c>
      <c r="D6" s="10" t="s">
        <v>53</v>
      </c>
      <c r="E6" s="14">
        <v>50000</v>
      </c>
      <c r="F6" s="24">
        <f>IF(B6="","",Reconciliation!$B$4-B6)</f>
      </c>
      <c r="G6" s="10" t="s">
        <v>54</v>
      </c>
    </row>
    <row r="7" spans="1:7" x14ac:dyDescent="0.25">
      <c r="A7" s="10" t="s">
        <v>55</v>
      </c>
      <c r="B7" s="23">
        <v>46265</v>
      </c>
      <c r="C7" s="10" t="s">
        <v>56</v>
      </c>
      <c r="D7" s="10" t="s">
        <v>57</v>
      </c>
      <c r="E7" s="14">
        <v>60000</v>
      </c>
      <c r="F7" s="24">
        <f>IF(B7="","",Reconciliation!$B$4-B7)</f>
      </c>
      <c r="G7" s="10" t="s">
        <v>58</v>
      </c>
    </row>
    <row r="8" spans="1:7" x14ac:dyDescent="0.25">
      <c r="A8" s="10" t="s">
        <v>59</v>
      </c>
      <c r="B8" s="23">
        <v>46265</v>
      </c>
      <c r="C8" s="10" t="s">
        <v>60</v>
      </c>
      <c r="D8" s="10" t="s">
        <v>61</v>
      </c>
      <c r="E8" s="14">
        <v>1180</v>
      </c>
      <c r="F8" s="24">
        <f>IF(B8="","",Reconciliation!$B$4-B8)</f>
      </c>
      <c r="G8" s="10" t="s">
        <v>62</v>
      </c>
    </row>
    <row r="9" spans="1:7" x14ac:dyDescent="0.25">
      <c r="A9" s="10" t="s">
        <v>63</v>
      </c>
      <c r="B9" s="23">
        <v>46262</v>
      </c>
      <c r="C9" s="10" t="s">
        <v>64</v>
      </c>
      <c r="D9" s="10" t="s">
        <v>65</v>
      </c>
      <c r="E9" s="14">
        <v>85000</v>
      </c>
      <c r="F9" s="24">
        <f>IF(B9="","",Reconciliation!$B$4-B9)</f>
      </c>
      <c r="G9" s="10" t="s">
        <v>66</v>
      </c>
    </row>
    <row r="10" spans="1:7" x14ac:dyDescent="0.25">
      <c r="A10" s="10" t="s">
        <v>67</v>
      </c>
      <c r="B10" s="23">
        <v>46239</v>
      </c>
      <c r="C10" s="10" t="s">
        <v>68</v>
      </c>
      <c r="D10" s="10" t="s">
        <v>69</v>
      </c>
      <c r="E10" s="14">
        <v>42300</v>
      </c>
      <c r="F10" s="24">
        <f>IF(B10="","",Reconciliation!$B$4-B10)</f>
      </c>
      <c r="G10" s="10" t="s">
        <v>70</v>
      </c>
    </row>
    <row r="11" spans="1:7" x14ac:dyDescent="0.25">
      <c r="A11" s="10"/>
      <c r="B11" s="23"/>
      <c r="C11" s="10"/>
      <c r="D11" s="10"/>
      <c r="E11" s="14"/>
      <c r="F11" s="24">
        <f>IF(B11="","",Reconciliation!$B$4-B11)</f>
      </c>
      <c r="G11" s="10"/>
    </row>
    <row r="12" spans="1:7" x14ac:dyDescent="0.25">
      <c r="A12" s="10"/>
      <c r="B12" s="23"/>
      <c r="C12" s="10"/>
      <c r="D12" s="10"/>
      <c r="E12" s="14"/>
      <c r="F12" s="24">
        <f>IF(B12="","",Reconciliation!$B$4-B12)</f>
      </c>
      <c r="G12" s="10"/>
    </row>
    <row r="13" spans="1:7" x14ac:dyDescent="0.25">
      <c r="A13" s="10"/>
      <c r="B13" s="23"/>
      <c r="C13" s="10"/>
      <c r="D13" s="10"/>
      <c r="E13" s="14"/>
      <c r="F13" s="24">
        <f>IF(B13="","",Reconciliation!$B$4-B13)</f>
      </c>
      <c r="G13" s="10"/>
    </row>
    <row r="14" spans="1:7" x14ac:dyDescent="0.25">
      <c r="A14" s="10"/>
      <c r="B14" s="23"/>
      <c r="C14" s="10"/>
      <c r="D14" s="10"/>
      <c r="E14" s="14"/>
      <c r="F14" s="24">
        <f>IF(B14="","",Reconciliation!$B$4-B14)</f>
      </c>
      <c r="G14" s="10"/>
    </row>
    <row r="15" spans="1:7" x14ac:dyDescent="0.25">
      <c r="A15" s="10"/>
      <c r="B15" s="23"/>
      <c r="C15" s="10"/>
      <c r="D15" s="10"/>
      <c r="E15" s="14"/>
      <c r="F15" s="24">
        <f>IF(B15="","",Reconciliation!$B$4-B15)</f>
      </c>
      <c r="G15" s="10"/>
    </row>
    <row r="16" spans="1:7" x14ac:dyDescent="0.25">
      <c r="A16" s="10"/>
      <c r="B16" s="23"/>
      <c r="C16" s="10"/>
      <c r="D16" s="10"/>
      <c r="E16" s="14"/>
      <c r="F16" s="24">
        <f>IF(B16="","",Reconciliation!$B$4-B16)</f>
      </c>
      <c r="G16" s="10"/>
    </row>
    <row r="17" spans="1:7" x14ac:dyDescent="0.25">
      <c r="A17" s="10"/>
      <c r="B17" s="23"/>
      <c r="C17" s="10"/>
      <c r="D17" s="10"/>
      <c r="E17" s="14"/>
      <c r="F17" s="24">
        <f>IF(B17="","",Reconciliation!$B$4-B17)</f>
      </c>
      <c r="G17" s="10"/>
    </row>
    <row r="18" spans="1:7" x14ac:dyDescent="0.25">
      <c r="A18" s="10"/>
      <c r="B18" s="23"/>
      <c r="C18" s="10"/>
      <c r="D18" s="10"/>
      <c r="E18" s="14"/>
      <c r="F18" s="24">
        <f>IF(B18="","",Reconciliation!$B$4-B18)</f>
      </c>
      <c r="G18" s="10"/>
    </row>
    <row r="19" spans="1:7" x14ac:dyDescent="0.25">
      <c r="A19" s="10"/>
      <c r="B19" s="23"/>
      <c r="C19" s="10"/>
      <c r="D19" s="10"/>
      <c r="E19" s="14"/>
      <c r="F19" s="24">
        <f>IF(B19="","",Reconciliation!$B$4-B19)</f>
      </c>
      <c r="G19" s="10"/>
    </row>
    <row r="20" spans="1:7" x14ac:dyDescent="0.25">
      <c r="A20" s="10"/>
      <c r="B20" s="23"/>
      <c r="C20" s="10"/>
      <c r="D20" s="10"/>
      <c r="E20" s="14"/>
      <c r="F20" s="24">
        <f>IF(B20="","",Reconciliation!$B$4-B20)</f>
      </c>
      <c r="G20" s="10"/>
    </row>
    <row r="21" spans="1:7" x14ac:dyDescent="0.25">
      <c r="A21" s="10"/>
      <c r="B21" s="23"/>
      <c r="C21" s="10"/>
      <c r="D21" s="10"/>
      <c r="E21" s="14"/>
      <c r="F21" s="24">
        <f>IF(B21="","",Reconciliation!$B$4-B21)</f>
      </c>
      <c r="G21" s="10"/>
    </row>
    <row r="22" spans="1:7" x14ac:dyDescent="0.25">
      <c r="A22" s="10"/>
      <c r="B22" s="23"/>
      <c r="C22" s="10"/>
      <c r="D22" s="10"/>
      <c r="E22" s="14"/>
      <c r="F22" s="24">
        <f>IF(B22="","",Reconciliation!$B$4-B22)</f>
      </c>
      <c r="G22" s="10"/>
    </row>
    <row r="23" spans="1:7" x14ac:dyDescent="0.25">
      <c r="A23" s="10"/>
      <c r="B23" s="23"/>
      <c r="C23" s="10"/>
      <c r="D23" s="10"/>
      <c r="E23" s="14"/>
      <c r="F23" s="24">
        <f>IF(B23="","",Reconciliation!$B$4-B23)</f>
      </c>
      <c r="G23" s="10"/>
    </row>
    <row r="24" spans="1:7" x14ac:dyDescent="0.25">
      <c r="A24" s="10"/>
      <c r="B24" s="23"/>
      <c r="C24" s="10"/>
      <c r="D24" s="10"/>
      <c r="E24" s="14"/>
      <c r="F24" s="24">
        <f>IF(B24="","",Reconciliation!$B$4-B24)</f>
      </c>
      <c r="G24" s="10"/>
    </row>
    <row r="25" spans="1:7" x14ac:dyDescent="0.25">
      <c r="A25" s="10"/>
      <c r="B25" s="23"/>
      <c r="C25" s="10"/>
      <c r="D25" s="10"/>
      <c r="E25" s="14"/>
      <c r="F25" s="24">
        <f>IF(B25="","",Reconciliation!$B$4-B25)</f>
      </c>
      <c r="G25" s="10"/>
    </row>
    <row r="26" spans="1:7" x14ac:dyDescent="0.25">
      <c r="A26" s="10"/>
      <c r="B26" s="23"/>
      <c r="C26" s="10"/>
      <c r="D26" s="10"/>
      <c r="E26" s="14"/>
      <c r="F26" s="24">
        <f>IF(B26="","",Reconciliation!$B$4-B26)</f>
      </c>
      <c r="G26" s="10"/>
    </row>
    <row r="27" spans="1:7" x14ac:dyDescent="0.25">
      <c r="A27" s="10"/>
      <c r="B27" s="23"/>
      <c r="C27" s="10"/>
      <c r="D27" s="10"/>
      <c r="E27" s="14"/>
      <c r="F27" s="24">
        <f>IF(B27="","",Reconciliation!$B$4-B27)</f>
      </c>
      <c r="G27" s="10"/>
    </row>
    <row r="28" spans="1:7" x14ac:dyDescent="0.25">
      <c r="A28" s="10"/>
      <c r="B28" s="23"/>
      <c r="C28" s="10"/>
      <c r="D28" s="10"/>
      <c r="E28" s="14"/>
      <c r="F28" s="24">
        <f>IF(B28="","",Reconciliation!$B$4-B28)</f>
      </c>
      <c r="G28" s="10"/>
    </row>
    <row r="29" spans="1:7" x14ac:dyDescent="0.25">
      <c r="A29" s="10"/>
      <c r="B29" s="23"/>
      <c r="C29" s="10"/>
      <c r="D29" s="10"/>
      <c r="E29" s="14"/>
      <c r="F29" s="24">
        <f>IF(B29="","",Reconciliation!$B$4-B29)</f>
      </c>
      <c r="G29" s="10"/>
    </row>
    <row r="30" spans="1:7" x14ac:dyDescent="0.25">
      <c r="A30" s="10"/>
      <c r="B30" s="23"/>
      <c r="C30" s="10"/>
      <c r="D30" s="10"/>
      <c r="E30" s="14"/>
      <c r="F30" s="24">
        <f>IF(B30="","",Reconciliation!$B$4-B30)</f>
      </c>
      <c r="G30" s="10"/>
    </row>
    <row r="31" spans="1:7" x14ac:dyDescent="0.25">
      <c r="A31" s="10"/>
      <c r="B31" s="23"/>
      <c r="C31" s="10"/>
      <c r="D31" s="10"/>
      <c r="E31" s="14"/>
      <c r="F31" s="24">
        <f>IF(B31="","",Reconciliation!$B$4-B31)</f>
      </c>
      <c r="G31" s="10"/>
    </row>
    <row r="32" spans="1:7" x14ac:dyDescent="0.25">
      <c r="A32" s="10"/>
      <c r="B32" s="23"/>
      <c r="C32" s="10"/>
      <c r="D32" s="10"/>
      <c r="E32" s="14"/>
      <c r="F32" s="24">
        <f>IF(B32="","",Reconciliation!$B$4-B32)</f>
      </c>
      <c r="G32" s="10"/>
    </row>
    <row r="33" spans="1:7" x14ac:dyDescent="0.25">
      <c r="A33" s="10"/>
      <c r="B33" s="23"/>
      <c r="C33" s="10"/>
      <c r="D33" s="10"/>
      <c r="E33" s="14"/>
      <c r="F33" s="24">
        <f>IF(B33="","",Reconciliation!$B$4-B33)</f>
      </c>
      <c r="G33" s="10"/>
    </row>
    <row r="34" spans="1:7" x14ac:dyDescent="0.25">
      <c r="A34" s="10"/>
      <c r="B34" s="23"/>
      <c r="C34" s="10"/>
      <c r="D34" s="10"/>
      <c r="E34" s="14"/>
      <c r="F34" s="24">
        <f>IF(B34="","",Reconciliation!$B$4-B34)</f>
      </c>
      <c r="G34" s="10"/>
    </row>
    <row r="35" spans="1:7" x14ac:dyDescent="0.25">
      <c r="A35" s="10"/>
      <c r="B35" s="23"/>
      <c r="C35" s="10"/>
      <c r="D35" s="10"/>
      <c r="E35" s="14"/>
      <c r="F35" s="24">
        <f>IF(B35="","",Reconciliation!$B$4-B35)</f>
      </c>
      <c r="G35" s="10"/>
    </row>
    <row r="36" spans="1:7" x14ac:dyDescent="0.25">
      <c r="A36" s="10"/>
      <c r="B36" s="23"/>
      <c r="C36" s="10"/>
      <c r="D36" s="10"/>
      <c r="E36" s="14"/>
      <c r="F36" s="24">
        <f>IF(B36="","",Reconciliation!$B$4-B36)</f>
      </c>
      <c r="G36" s="10"/>
    </row>
    <row r="37" spans="1:7" x14ac:dyDescent="0.25">
      <c r="A37" s="10"/>
      <c r="B37" s="23"/>
      <c r="C37" s="10"/>
      <c r="D37" s="10"/>
      <c r="E37" s="14"/>
      <c r="F37" s="24">
        <f>IF(B37="","",Reconciliation!$B$4-B37)</f>
      </c>
      <c r="G37" s="10"/>
    </row>
    <row r="38" spans="1:7" x14ac:dyDescent="0.25">
      <c r="A38" s="10"/>
      <c r="B38" s="23"/>
      <c r="C38" s="10"/>
      <c r="D38" s="10"/>
      <c r="E38" s="14"/>
      <c r="F38" s="24">
        <f>IF(B38="","",Reconciliation!$B$4-B38)</f>
      </c>
      <c r="G38" s="10"/>
    </row>
    <row r="39" spans="1:7" x14ac:dyDescent="0.25">
      <c r="A39" s="10"/>
      <c r="B39" s="23"/>
      <c r="C39" s="10"/>
      <c r="D39" s="10"/>
      <c r="E39" s="14"/>
      <c r="F39" s="24">
        <f>IF(B39="","",Reconciliation!$B$4-B39)</f>
      </c>
      <c r="G39" s="10"/>
    </row>
    <row r="40" spans="1:7" x14ac:dyDescent="0.25">
      <c r="A40" s="10"/>
      <c r="B40" s="23"/>
      <c r="C40" s="10"/>
      <c r="D40" s="10"/>
      <c r="E40" s="14"/>
      <c r="F40" s="24">
        <f>IF(B40="","",Reconciliation!$B$4-B40)</f>
      </c>
      <c r="G40" s="10"/>
    </row>
    <row r="41" spans="1:7" x14ac:dyDescent="0.25">
      <c r="A41" s="10"/>
      <c r="B41" s="23"/>
      <c r="C41" s="10"/>
      <c r="D41" s="10"/>
      <c r="E41" s="14"/>
      <c r="F41" s="24">
        <f>IF(B41="","",Reconciliation!$B$4-B41)</f>
      </c>
      <c r="G41" s="10"/>
    </row>
    <row r="42" spans="1:7" x14ac:dyDescent="0.25">
      <c r="A42" s="10"/>
      <c r="B42" s="23"/>
      <c r="C42" s="10"/>
      <c r="D42" s="10"/>
      <c r="E42" s="14"/>
      <c r="F42" s="24">
        <f>IF(B42="","",Reconciliation!$B$4-B42)</f>
      </c>
      <c r="G42" s="10"/>
    </row>
    <row r="43" spans="1:7" x14ac:dyDescent="0.25">
      <c r="A43" s="10"/>
      <c r="B43" s="23"/>
      <c r="C43" s="10"/>
      <c r="D43" s="10"/>
      <c r="E43" s="14"/>
      <c r="F43" s="24">
        <f>IF(B43="","",Reconciliation!$B$4-B43)</f>
      </c>
      <c r="G43" s="10"/>
    </row>
    <row r="44" spans="1:7" x14ac:dyDescent="0.25">
      <c r="A44" s="10"/>
      <c r="B44" s="23"/>
      <c r="C44" s="10"/>
      <c r="D44" s="10"/>
      <c r="E44" s="14"/>
      <c r="F44" s="24">
        <f>IF(B44="","",Reconciliation!$B$4-B44)</f>
      </c>
      <c r="G44" s="10"/>
    </row>
    <row r="45" spans="1:7" x14ac:dyDescent="0.25">
      <c r="A45" s="10"/>
      <c r="B45" s="23"/>
      <c r="C45" s="10"/>
      <c r="D45" s="10"/>
      <c r="E45" s="14"/>
      <c r="F45" s="24">
        <f>IF(B45="","",Reconciliation!$B$4-B45)</f>
      </c>
      <c r="G45" s="10"/>
    </row>
    <row r="46" spans="1:7" x14ac:dyDescent="0.25">
      <c r="A46" s="10"/>
      <c r="B46" s="23"/>
      <c r="C46" s="10"/>
      <c r="D46" s="10"/>
      <c r="E46" s="14"/>
      <c r="F46" s="24">
        <f>IF(B46="","",Reconciliation!$B$4-B46)</f>
      </c>
      <c r="G46" s="10"/>
    </row>
    <row r="47" spans="1:7" x14ac:dyDescent="0.25">
      <c r="A47" s="10"/>
      <c r="B47" s="23"/>
      <c r="C47" s="10"/>
      <c r="D47" s="10"/>
      <c r="E47" s="14"/>
      <c r="F47" s="24">
        <f>IF(B47="","",Reconciliation!$B$4-B47)</f>
      </c>
      <c r="G47" s="10"/>
    </row>
    <row r="48" spans="1:7" x14ac:dyDescent="0.25">
      <c r="A48" s="10"/>
      <c r="B48" s="23"/>
      <c r="C48" s="10"/>
      <c r="D48" s="10"/>
      <c r="E48" s="14"/>
      <c r="F48" s="24">
        <f>IF(B48="","",Reconciliation!$B$4-B48)</f>
      </c>
      <c r="G48" s="10"/>
    </row>
    <row r="49" spans="1:7" x14ac:dyDescent="0.25">
      <c r="A49" s="10"/>
      <c r="B49" s="23"/>
      <c r="C49" s="10"/>
      <c r="D49" s="10"/>
      <c r="E49" s="14"/>
      <c r="F49" s="24">
        <f>IF(B49="","",Reconciliation!$B$4-B49)</f>
      </c>
      <c r="G49" s="10"/>
    </row>
    <row r="50" spans="1:7" x14ac:dyDescent="0.25">
      <c r="A50" s="10"/>
      <c r="B50" s="23"/>
      <c r="C50" s="10"/>
      <c r="D50" s="10"/>
      <c r="E50" s="14"/>
      <c r="F50" s="24">
        <f>IF(B50="","",Reconciliation!$B$4-B50)</f>
      </c>
      <c r="G50" s="10"/>
    </row>
    <row r="51" spans="1:7" x14ac:dyDescent="0.25">
      <c r="A51" s="10"/>
      <c r="B51" s="23"/>
      <c r="C51" s="10"/>
      <c r="D51" s="10"/>
      <c r="E51" s="14"/>
      <c r="F51" s="24">
        <f>IF(B51="","",Reconciliation!$B$4-B51)</f>
      </c>
      <c r="G51" s="10"/>
    </row>
    <row r="52" spans="1:7" x14ac:dyDescent="0.25">
      <c r="A52" s="10"/>
      <c r="B52" s="23"/>
      <c r="C52" s="10"/>
      <c r="D52" s="10"/>
      <c r="E52" s="14"/>
      <c r="F52" s="24">
        <f>IF(B52="","",Reconciliation!$B$4-B52)</f>
      </c>
      <c r="G52" s="10"/>
    </row>
    <row r="53" spans="1:7" x14ac:dyDescent="0.25">
      <c r="A53" s="10"/>
      <c r="B53" s="23"/>
      <c r="C53" s="10"/>
      <c r="D53" s="10"/>
      <c r="E53" s="14"/>
      <c r="F53" s="24">
        <f>IF(B53="","",Reconciliation!$B$4-B53)</f>
      </c>
      <c r="G53" s="10"/>
    </row>
    <row r="54" spans="1:7" x14ac:dyDescent="0.25">
      <c r="A54" s="10"/>
      <c r="B54" s="23"/>
      <c r="C54" s="10"/>
      <c r="D54" s="10"/>
      <c r="E54" s="14"/>
      <c r="F54" s="24">
        <f>IF(B54="","",Reconciliation!$B$4-B54)</f>
      </c>
      <c r="G54" s="10"/>
    </row>
    <row r="55" spans="1:7" x14ac:dyDescent="0.25">
      <c r="A55" s="10"/>
      <c r="B55" s="23"/>
      <c r="C55" s="10"/>
      <c r="D55" s="10"/>
      <c r="E55" s="14"/>
      <c r="F55" s="24">
        <f>IF(B55="","",Reconciliation!$B$4-B55)</f>
      </c>
      <c r="G55" s="10"/>
    </row>
    <row r="56" spans="1:7" x14ac:dyDescent="0.25">
      <c r="A56" s="10"/>
      <c r="B56" s="23"/>
      <c r="C56" s="10"/>
      <c r="D56" s="10"/>
      <c r="E56" s="14"/>
      <c r="F56" s="24">
        <f>IF(B56="","",Reconciliation!$B$4-B56)</f>
      </c>
      <c r="G56" s="10"/>
    </row>
    <row r="57" spans="1:7" x14ac:dyDescent="0.25">
      <c r="A57" s="10"/>
      <c r="B57" s="23"/>
      <c r="C57" s="10"/>
      <c r="D57" s="10"/>
      <c r="E57" s="14"/>
      <c r="F57" s="24">
        <f>IF(B57="","",Reconciliation!$B$4-B57)</f>
      </c>
      <c r="G57" s="10"/>
    </row>
    <row r="58" spans="1:7" x14ac:dyDescent="0.25">
      <c r="A58" s="10"/>
      <c r="B58" s="23"/>
      <c r="C58" s="10"/>
      <c r="D58" s="10"/>
      <c r="E58" s="14"/>
      <c r="F58" s="24">
        <f>IF(B58="","",Reconciliation!$B$4-B58)</f>
      </c>
      <c r="G58" s="10"/>
    </row>
    <row r="59" spans="1:7" x14ac:dyDescent="0.25">
      <c r="A59" s="10"/>
      <c r="B59" s="23"/>
      <c r="C59" s="10"/>
      <c r="D59" s="10"/>
      <c r="E59" s="14"/>
      <c r="F59" s="24">
        <f>IF(B59="","",Reconciliation!$B$4-B59)</f>
      </c>
      <c r="G59" s="10"/>
    </row>
    <row r="60" spans="1:7" x14ac:dyDescent="0.25">
      <c r="A60" s="10"/>
      <c r="B60" s="23"/>
      <c r="C60" s="10"/>
      <c r="D60" s="10"/>
      <c r="E60" s="14"/>
      <c r="F60" s="24">
        <f>IF(B60="","",Reconciliation!$B$4-B60)</f>
      </c>
      <c r="G60" s="10"/>
    </row>
    <row r="61" spans="1:7" x14ac:dyDescent="0.25">
      <c r="A61" s="10"/>
      <c r="B61" s="23"/>
      <c r="C61" s="10"/>
      <c r="D61" s="10"/>
      <c r="E61" s="14"/>
      <c r="F61" s="24">
        <f>IF(B61="","",Reconciliation!$B$4-B61)</f>
      </c>
      <c r="G61" s="10"/>
    </row>
    <row r="62" spans="1:7" x14ac:dyDescent="0.25">
      <c r="A62" s="10"/>
      <c r="B62" s="23"/>
      <c r="C62" s="10"/>
      <c r="D62" s="10"/>
      <c r="E62" s="14"/>
      <c r="F62" s="24">
        <f>IF(B62="","",Reconciliation!$B$4-B62)</f>
      </c>
      <c r="G62" s="10"/>
    </row>
    <row r="63" spans="1:7" x14ac:dyDescent="0.25">
      <c r="A63" s="10"/>
      <c r="B63" s="23"/>
      <c r="C63" s="10"/>
      <c r="D63" s="10"/>
      <c r="E63" s="14"/>
      <c r="F63" s="24">
        <f>IF(B63="","",Reconciliation!$B$4-B63)</f>
      </c>
      <c r="G63" s="10"/>
    </row>
    <row r="64" spans="1:7" x14ac:dyDescent="0.25">
      <c r="A64" s="10"/>
      <c r="B64" s="23"/>
      <c r="C64" s="10"/>
      <c r="D64" s="10"/>
      <c r="E64" s="14"/>
      <c r="F64" s="24">
        <f>IF(B64="","",Reconciliation!$B$4-B64)</f>
      </c>
      <c r="G64" s="10"/>
    </row>
    <row r="65" spans="1:7" x14ac:dyDescent="0.25">
      <c r="A65" s="10"/>
      <c r="B65" s="23"/>
      <c r="C65" s="10"/>
      <c r="D65" s="10"/>
      <c r="E65" s="14"/>
      <c r="F65" s="24">
        <f>IF(B65="","",Reconciliation!$B$4-B65)</f>
      </c>
      <c r="G65" s="10"/>
    </row>
    <row r="66" spans="1:7" x14ac:dyDescent="0.25">
      <c r="A66" s="10"/>
      <c r="B66" s="23"/>
      <c r="C66" s="10"/>
      <c r="D66" s="10"/>
      <c r="E66" s="14"/>
      <c r="F66" s="24">
        <f>IF(B66="","",Reconciliation!$B$4-B66)</f>
      </c>
      <c r="G66" s="10"/>
    </row>
    <row r="67" spans="1:7" x14ac:dyDescent="0.25">
      <c r="A67" s="10"/>
      <c r="B67" s="23"/>
      <c r="C67" s="10"/>
      <c r="D67" s="10"/>
      <c r="E67" s="14"/>
      <c r="F67" s="24">
        <f>IF(B67="","",Reconciliation!$B$4-B67)</f>
      </c>
      <c r="G67" s="10"/>
    </row>
    <row r="68" spans="1:7" x14ac:dyDescent="0.25">
      <c r="A68" s="10"/>
      <c r="B68" s="23"/>
      <c r="C68" s="10"/>
      <c r="D68" s="10"/>
      <c r="E68" s="14"/>
      <c r="F68" s="24">
        <f>IF(B68="","",Reconciliation!$B$4-B68)</f>
      </c>
      <c r="G68" s="10"/>
    </row>
    <row r="69" spans="1:7" x14ac:dyDescent="0.25">
      <c r="A69" s="10"/>
      <c r="B69" s="23"/>
      <c r="C69" s="10"/>
      <c r="D69" s="10"/>
      <c r="E69" s="14"/>
      <c r="F69" s="24">
        <f>IF(B69="","",Reconciliation!$B$4-B69)</f>
      </c>
      <c r="G69" s="10"/>
    </row>
    <row r="70" spans="1:7" x14ac:dyDescent="0.25">
      <c r="A70" s="10"/>
      <c r="B70" s="23"/>
      <c r="C70" s="10"/>
      <c r="D70" s="10"/>
      <c r="E70" s="14"/>
      <c r="F70" s="24">
        <f>IF(B70="","",Reconciliation!$B$4-B70)</f>
      </c>
      <c r="G70" s="10"/>
    </row>
    <row r="71" spans="1:7" x14ac:dyDescent="0.25">
      <c r="A71" s="10"/>
      <c r="B71" s="23"/>
      <c r="C71" s="10"/>
      <c r="D71" s="10"/>
      <c r="E71" s="14"/>
      <c r="F71" s="24">
        <f>IF(B71="","",Reconciliation!$B$4-B71)</f>
      </c>
      <c r="G71" s="10"/>
    </row>
    <row r="72" spans="1:7" x14ac:dyDescent="0.25">
      <c r="A72" s="10"/>
      <c r="B72" s="23"/>
      <c r="C72" s="10"/>
      <c r="D72" s="10"/>
      <c r="E72" s="14"/>
      <c r="F72" s="24">
        <f>IF(B72="","",Reconciliation!$B$4-B72)</f>
      </c>
      <c r="G72" s="10"/>
    </row>
    <row r="73" spans="1:7" x14ac:dyDescent="0.25">
      <c r="A73" s="10"/>
      <c r="B73" s="23"/>
      <c r="C73" s="10"/>
      <c r="D73" s="10"/>
      <c r="E73" s="14"/>
      <c r="F73" s="24">
        <f>IF(B73="","",Reconciliation!$B$4-B73)</f>
      </c>
      <c r="G73" s="10"/>
    </row>
    <row r="74" spans="1:7" x14ac:dyDescent="0.25">
      <c r="A74" s="10"/>
      <c r="B74" s="23"/>
      <c r="C74" s="10"/>
      <c r="D74" s="10"/>
      <c r="E74" s="14"/>
      <c r="F74" s="24">
        <f>IF(B74="","",Reconciliation!$B$4-B74)</f>
      </c>
      <c r="G74" s="10"/>
    </row>
    <row r="75" spans="1:7" x14ac:dyDescent="0.25">
      <c r="A75" s="10"/>
      <c r="B75" s="23"/>
      <c r="C75" s="10"/>
      <c r="D75" s="10"/>
      <c r="E75" s="14"/>
      <c r="F75" s="24">
        <f>IF(B75="","",Reconciliation!$B$4-B75)</f>
      </c>
      <c r="G75" s="10"/>
    </row>
    <row r="76" spans="1:7" x14ac:dyDescent="0.25">
      <c r="A76" s="10"/>
      <c r="B76" s="23"/>
      <c r="C76" s="10"/>
      <c r="D76" s="10"/>
      <c r="E76" s="14"/>
      <c r="F76" s="24">
        <f>IF(B76="","",Reconciliation!$B$4-B76)</f>
      </c>
      <c r="G76" s="10"/>
    </row>
    <row r="77" spans="1:7" x14ac:dyDescent="0.25">
      <c r="A77" s="10"/>
      <c r="B77" s="23"/>
      <c r="C77" s="10"/>
      <c r="D77" s="10"/>
      <c r="E77" s="14"/>
      <c r="F77" s="24">
        <f>IF(B77="","",Reconciliation!$B$4-B77)</f>
      </c>
      <c r="G77" s="10"/>
    </row>
    <row r="78" spans="1:7" x14ac:dyDescent="0.25">
      <c r="A78" s="10"/>
      <c r="B78" s="23"/>
      <c r="C78" s="10"/>
      <c r="D78" s="10"/>
      <c r="E78" s="14"/>
      <c r="F78" s="24">
        <f>IF(B78="","",Reconciliation!$B$4-B78)</f>
      </c>
      <c r="G78" s="10"/>
    </row>
    <row r="79" spans="1:7" x14ac:dyDescent="0.25">
      <c r="A79" s="10"/>
      <c r="B79" s="23"/>
      <c r="C79" s="10"/>
      <c r="D79" s="10"/>
      <c r="E79" s="14"/>
      <c r="F79" s="24">
        <f>IF(B79="","",Reconciliation!$B$4-B79)</f>
      </c>
      <c r="G79" s="10"/>
    </row>
    <row r="80" spans="1:7" x14ac:dyDescent="0.25">
      <c r="A80" s="10"/>
      <c r="B80" s="23"/>
      <c r="C80" s="10"/>
      <c r="D80" s="10"/>
      <c r="E80" s="14"/>
      <c r="F80" s="24">
        <f>IF(B80="","",Reconciliation!$B$4-B80)</f>
      </c>
      <c r="G80" s="10"/>
    </row>
    <row r="81" spans="1:7" x14ac:dyDescent="0.25">
      <c r="A81" s="10"/>
      <c r="B81" s="23"/>
      <c r="C81" s="10"/>
      <c r="D81" s="10"/>
      <c r="E81" s="14"/>
      <c r="F81" s="24">
        <f>IF(B81="","",Reconciliation!$B$4-B81)</f>
      </c>
      <c r="G81" s="10"/>
    </row>
    <row r="82" spans="1:7" x14ac:dyDescent="0.25">
      <c r="A82" s="10"/>
      <c r="B82" s="23"/>
      <c r="C82" s="10"/>
      <c r="D82" s="10"/>
      <c r="E82" s="14"/>
      <c r="F82" s="24">
        <f>IF(B82="","",Reconciliation!$B$4-B82)</f>
      </c>
      <c r="G82" s="10"/>
    </row>
    <row r="83" spans="1:7" x14ac:dyDescent="0.25">
      <c r="A83" s="10"/>
      <c r="B83" s="23"/>
      <c r="C83" s="10"/>
      <c r="D83" s="10"/>
      <c r="E83" s="14"/>
      <c r="F83" s="24">
        <f>IF(B83="","",Reconciliation!$B$4-B83)</f>
      </c>
      <c r="G83" s="10"/>
    </row>
    <row r="84" spans="1:7" x14ac:dyDescent="0.25">
      <c r="A84" s="10"/>
      <c r="B84" s="23"/>
      <c r="C84" s="10"/>
      <c r="D84" s="10"/>
      <c r="E84" s="14"/>
      <c r="F84" s="24">
        <f>IF(B84="","",Reconciliation!$B$4-B84)</f>
      </c>
      <c r="G84" s="10"/>
    </row>
    <row r="85" spans="1:7" x14ac:dyDescent="0.25">
      <c r="A85" s="10"/>
      <c r="B85" s="23"/>
      <c r="C85" s="10"/>
      <c r="D85" s="10"/>
      <c r="E85" s="14"/>
      <c r="F85" s="24">
        <f>IF(B85="","",Reconciliation!$B$4-B85)</f>
      </c>
      <c r="G85" s="10"/>
    </row>
    <row r="86" spans="1:7" x14ac:dyDescent="0.25">
      <c r="A86" s="10"/>
      <c r="B86" s="23"/>
      <c r="C86" s="10"/>
      <c r="D86" s="10"/>
      <c r="E86" s="14"/>
      <c r="F86" s="24">
        <f>IF(B86="","",Reconciliation!$B$4-B86)</f>
      </c>
      <c r="G86" s="10"/>
    </row>
    <row r="87" spans="1:7" x14ac:dyDescent="0.25">
      <c r="A87" s="10"/>
      <c r="B87" s="23"/>
      <c r="C87" s="10"/>
      <c r="D87" s="10"/>
      <c r="E87" s="14"/>
      <c r="F87" s="24">
        <f>IF(B87="","",Reconciliation!$B$4-B87)</f>
      </c>
      <c r="G87" s="10"/>
    </row>
    <row r="88" spans="1:7" x14ac:dyDescent="0.25">
      <c r="A88" s="10"/>
      <c r="B88" s="23"/>
      <c r="C88" s="10"/>
      <c r="D88" s="10"/>
      <c r="E88" s="14"/>
      <c r="F88" s="24">
        <f>IF(B88="","",Reconciliation!$B$4-B88)</f>
      </c>
      <c r="G88" s="10"/>
    </row>
    <row r="89" spans="1:7" x14ac:dyDescent="0.25">
      <c r="A89" s="10"/>
      <c r="B89" s="23"/>
      <c r="C89" s="10"/>
      <c r="D89" s="10"/>
      <c r="E89" s="14"/>
      <c r="F89" s="24">
        <f>IF(B89="","",Reconciliation!$B$4-B89)</f>
      </c>
      <c r="G89" s="10"/>
    </row>
    <row r="90" spans="1:7" x14ac:dyDescent="0.25">
      <c r="A90" s="10"/>
      <c r="B90" s="23"/>
      <c r="C90" s="10"/>
      <c r="D90" s="10"/>
      <c r="E90" s="14"/>
      <c r="F90" s="24">
        <f>IF(B90="","",Reconciliation!$B$4-B90)</f>
      </c>
      <c r="G90" s="10"/>
    </row>
    <row r="91" spans="1:7" x14ac:dyDescent="0.25">
      <c r="A91" s="10"/>
      <c r="B91" s="23"/>
      <c r="C91" s="10"/>
      <c r="D91" s="10"/>
      <c r="E91" s="14"/>
      <c r="F91" s="24">
        <f>IF(B91="","",Reconciliation!$B$4-B91)</f>
      </c>
      <c r="G91" s="10"/>
    </row>
    <row r="92" spans="1:7" x14ac:dyDescent="0.25">
      <c r="A92" s="10"/>
      <c r="B92" s="23"/>
      <c r="C92" s="10"/>
      <c r="D92" s="10"/>
      <c r="E92" s="14"/>
      <c r="F92" s="24">
        <f>IF(B92="","",Reconciliation!$B$4-B92)</f>
      </c>
      <c r="G92" s="10"/>
    </row>
    <row r="93" spans="1:7" x14ac:dyDescent="0.25">
      <c r="A93" s="10"/>
      <c r="B93" s="23"/>
      <c r="C93" s="10"/>
      <c r="D93" s="10"/>
      <c r="E93" s="14"/>
      <c r="F93" s="24">
        <f>IF(B93="","",Reconciliation!$B$4-B93)</f>
      </c>
      <c r="G93" s="10"/>
    </row>
    <row r="94" spans="1:7" x14ac:dyDescent="0.25">
      <c r="A94" s="10"/>
      <c r="B94" s="23"/>
      <c r="C94" s="10"/>
      <c r="D94" s="10"/>
      <c r="E94" s="14"/>
      <c r="F94" s="24">
        <f>IF(B94="","",Reconciliation!$B$4-B94)</f>
      </c>
      <c r="G94" s="10"/>
    </row>
    <row r="95" spans="1:7" x14ac:dyDescent="0.25">
      <c r="A95" s="10"/>
      <c r="B95" s="23"/>
      <c r="C95" s="10"/>
      <c r="D95" s="10"/>
      <c r="E95" s="14"/>
      <c r="F95" s="24">
        <f>IF(B95="","",Reconciliation!$B$4-B95)</f>
      </c>
      <c r="G95" s="10"/>
    </row>
    <row r="96" spans="1:7" x14ac:dyDescent="0.25">
      <c r="A96" s="10"/>
      <c r="B96" s="23"/>
      <c r="C96" s="10"/>
      <c r="D96" s="10"/>
      <c r="E96" s="14"/>
      <c r="F96" s="24">
        <f>IF(B96="","",Reconciliation!$B$4-B96)</f>
      </c>
      <c r="G96" s="10"/>
    </row>
    <row r="97" spans="1:7" x14ac:dyDescent="0.25">
      <c r="A97" s="10"/>
      <c r="B97" s="23"/>
      <c r="C97" s="10"/>
      <c r="D97" s="10"/>
      <c r="E97" s="14"/>
      <c r="F97" s="24">
        <f>IF(B97="","",Reconciliation!$B$4-B97)</f>
      </c>
      <c r="G97" s="10"/>
    </row>
    <row r="98" spans="1:7" x14ac:dyDescent="0.25">
      <c r="A98" s="10"/>
      <c r="B98" s="23"/>
      <c r="C98" s="10"/>
      <c r="D98" s="10"/>
      <c r="E98" s="14"/>
      <c r="F98" s="24">
        <f>IF(B98="","",Reconciliation!$B$4-B98)</f>
      </c>
      <c r="G98" s="10"/>
    </row>
    <row r="99" spans="1:7" x14ac:dyDescent="0.25">
      <c r="A99" s="10"/>
      <c r="B99" s="23"/>
      <c r="C99" s="10"/>
      <c r="D99" s="10"/>
      <c r="E99" s="14"/>
      <c r="F99" s="24">
        <f>IF(B99="","",Reconciliation!$B$4-B99)</f>
      </c>
      <c r="G99" s="10"/>
    </row>
    <row r="100" spans="1:7" x14ac:dyDescent="0.25">
      <c r="A100" s="10"/>
      <c r="B100" s="23"/>
      <c r="C100" s="10"/>
      <c r="D100" s="10"/>
      <c r="E100" s="14"/>
      <c r="F100" s="24">
        <f>IF(B100="","",Reconciliation!$B$4-B100)</f>
      </c>
      <c r="G100" s="10"/>
    </row>
    <row r="101" spans="1:7" x14ac:dyDescent="0.25">
      <c r="A101" s="10"/>
      <c r="B101" s="23"/>
      <c r="C101" s="10"/>
      <c r="D101" s="10"/>
      <c r="E101" s="14"/>
      <c r="F101" s="24">
        <f>IF(B101="","",Reconciliation!$B$4-B101)</f>
      </c>
      <c r="G101" s="10"/>
    </row>
    <row r="102" spans="1:7" x14ac:dyDescent="0.25">
      <c r="A102" s="10"/>
      <c r="B102" s="23"/>
      <c r="C102" s="10"/>
      <c r="D102" s="10"/>
      <c r="E102" s="14"/>
      <c r="F102" s="24">
        <f>IF(B102="","",Reconciliation!$B$4-B102)</f>
      </c>
      <c r="G102" s="10"/>
    </row>
    <row r="103" spans="1:7" x14ac:dyDescent="0.25">
      <c r="A103" s="10"/>
      <c r="B103" s="23"/>
      <c r="C103" s="10"/>
      <c r="D103" s="10"/>
      <c r="E103" s="14"/>
      <c r="F103" s="24">
        <f>IF(B103="","",Reconciliation!$B$4-B103)</f>
      </c>
      <c r="G103" s="10"/>
    </row>
    <row r="104" spans="1:7" x14ac:dyDescent="0.25">
      <c r="A104" s="10"/>
      <c r="B104" s="23"/>
      <c r="C104" s="10"/>
      <c r="D104" s="10"/>
      <c r="E104" s="14"/>
      <c r="F104" s="24">
        <f>IF(B104="","",Reconciliation!$B$4-B104)</f>
      </c>
      <c r="G104" s="10"/>
    </row>
  </sheetData>
  <conditionalFormatting sqref="F5:F104">
    <cfRule type="cellIs" dxfId="2" priority="1" operator="greaterThan">
      <formula>30</formula>
    </cfRule>
  </conditionalFormatting>
  <dataValidations count="2">
    <dataValidation type="list" allowBlank="1" showErrorMessage="1" errorTitle="Pick a type" error="Choose one of the types from the list." sqref="A10:A104">
      <formula1>"Cheque not presented,Deposit not credited,Charge not booked,Receipt not booked,Debit not booked,Other (signed)"</formula1>
    </dataValidation>
    <dataValidation type="list" allowBlank="1" showErrorMessage="1" errorTitle="Pick a type" error="Choose one of the types from the list." sqref="A5:A104">
      <formula1>"Cheque not presented,Deposit not credited,Charge not booked,Receipt not booked,Debit not booked,Other (signed)"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&amp;L&amp;8Free template from ofsadvisory.com&amp;R&amp;8Page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Reconciliation</vt:lpstr>
      <vt:lpstr>Items</vt:lpstr>
    </vt:vector>
  </TitlesOfParts>
  <Company>Outsourced Finance Solutions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Outsourced Finance Solutions (ofsadvisory.com)</dc:creator>
  <dc:title>Bank reconciliation template</dc:title>
  <dc:subject/>
  <dc:description/>
  <cp:keywords/>
  <cp:category/>
  <cp:lastModifiedBy>Outsourced Finance Solutions</cp:lastModifiedBy>
  <dcterms:created xsi:type="dcterms:W3CDTF">2026-09-22T00:00:00Z</dcterms:created>
  <dcterms:modified xsi:type="dcterms:W3CDTF">2026-09-22T00:00:00Z</dcterms:modified>
</cp:coreProperties>
</file>